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list'!$F$4</definedName>
    <definedName name="MJ">'Krycí list'!$G$4</definedName>
    <definedName name="Mont">Rekapitulace!$H$18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Položky!$A$1:$G$97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Rekapitulace!$F$18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94" i="3"/>
  <c r="BD94" i="3"/>
  <c r="BC94" i="3"/>
  <c r="BB94" i="3"/>
  <c r="BA94" i="3"/>
  <c r="G94" i="3"/>
  <c r="BE91" i="3"/>
  <c r="BD91" i="3"/>
  <c r="BD97" i="3" s="1"/>
  <c r="H17" i="2" s="1"/>
  <c r="BC91" i="3"/>
  <c r="BA91" i="3"/>
  <c r="G91" i="3"/>
  <c r="G97" i="3" s="1"/>
  <c r="G17" i="2"/>
  <c r="B17" i="2"/>
  <c r="A17" i="2"/>
  <c r="BE97" i="3"/>
  <c r="I17" i="2" s="1"/>
  <c r="BC97" i="3"/>
  <c r="BA97" i="3"/>
  <c r="E17" i="2" s="1"/>
  <c r="C97" i="3"/>
  <c r="BE88" i="3"/>
  <c r="BD88" i="3"/>
  <c r="BC88" i="3"/>
  <c r="BB88" i="3"/>
  <c r="BA88" i="3"/>
  <c r="G88" i="3"/>
  <c r="BE86" i="3"/>
  <c r="BD86" i="3"/>
  <c r="BC86" i="3"/>
  <c r="BA86" i="3"/>
  <c r="G86" i="3"/>
  <c r="BB86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1" i="3"/>
  <c r="BD81" i="3"/>
  <c r="BC81" i="3"/>
  <c r="BB81" i="3"/>
  <c r="BA81" i="3"/>
  <c r="G81" i="3"/>
  <c r="BE79" i="3"/>
  <c r="BD79" i="3"/>
  <c r="BC79" i="3"/>
  <c r="BA79" i="3"/>
  <c r="G79" i="3"/>
  <c r="BB79" i="3" s="1"/>
  <c r="BE77" i="3"/>
  <c r="BD77" i="3"/>
  <c r="BC77" i="3"/>
  <c r="BB77" i="3"/>
  <c r="BA77" i="3"/>
  <c r="G77" i="3"/>
  <c r="BE76" i="3"/>
  <c r="BD76" i="3"/>
  <c r="BC76" i="3"/>
  <c r="BA76" i="3"/>
  <c r="G76" i="3"/>
  <c r="BB76" i="3" s="1"/>
  <c r="BE74" i="3"/>
  <c r="BD74" i="3"/>
  <c r="BC74" i="3"/>
  <c r="BB74" i="3"/>
  <c r="BA74" i="3"/>
  <c r="G74" i="3"/>
  <c r="BE71" i="3"/>
  <c r="BD71" i="3"/>
  <c r="BC71" i="3"/>
  <c r="BA71" i="3"/>
  <c r="G71" i="3"/>
  <c r="BB71" i="3" s="1"/>
  <c r="BE70" i="3"/>
  <c r="BD70" i="3"/>
  <c r="BC70" i="3"/>
  <c r="BB70" i="3"/>
  <c r="BA70" i="3"/>
  <c r="G70" i="3"/>
  <c r="BE68" i="3"/>
  <c r="BD68" i="3"/>
  <c r="BC68" i="3"/>
  <c r="BA68" i="3"/>
  <c r="G68" i="3"/>
  <c r="BB68" i="3" s="1"/>
  <c r="BB89" i="3" s="1"/>
  <c r="F16" i="2" s="1"/>
  <c r="BE67" i="3"/>
  <c r="BE89" i="3" s="1"/>
  <c r="I16" i="2" s="1"/>
  <c r="BD67" i="3"/>
  <c r="BD89" i="3" s="1"/>
  <c r="H16" i="2" s="1"/>
  <c r="BC67" i="3"/>
  <c r="BB67" i="3"/>
  <c r="BA67" i="3"/>
  <c r="BA89" i="3" s="1"/>
  <c r="E16" i="2" s="1"/>
  <c r="G67" i="3"/>
  <c r="G89" i="3" s="1"/>
  <c r="B16" i="2"/>
  <c r="A16" i="2"/>
  <c r="BC89" i="3"/>
  <c r="G16" i="2" s="1"/>
  <c r="C89" i="3"/>
  <c r="BE63" i="3"/>
  <c r="BD63" i="3"/>
  <c r="BC63" i="3"/>
  <c r="BB63" i="3"/>
  <c r="BA63" i="3"/>
  <c r="G63" i="3"/>
  <c r="BE61" i="3"/>
  <c r="BD61" i="3"/>
  <c r="BC61" i="3"/>
  <c r="BA61" i="3"/>
  <c r="G61" i="3"/>
  <c r="BB61" i="3" s="1"/>
  <c r="BE59" i="3"/>
  <c r="BD59" i="3"/>
  <c r="BC59" i="3"/>
  <c r="BB59" i="3"/>
  <c r="BA59" i="3"/>
  <c r="G59" i="3"/>
  <c r="BE57" i="3"/>
  <c r="BD57" i="3"/>
  <c r="BD65" i="3" s="1"/>
  <c r="H15" i="2" s="1"/>
  <c r="BC57" i="3"/>
  <c r="BA57" i="3"/>
  <c r="G57" i="3"/>
  <c r="G65" i="3" s="1"/>
  <c r="B15" i="2"/>
  <c r="A15" i="2"/>
  <c r="BE65" i="3"/>
  <c r="I15" i="2" s="1"/>
  <c r="BC65" i="3"/>
  <c r="G15" i="2" s="1"/>
  <c r="BA65" i="3"/>
  <c r="E15" i="2" s="1"/>
  <c r="C65" i="3"/>
  <c r="BE53" i="3"/>
  <c r="BD53" i="3"/>
  <c r="BC53" i="3"/>
  <c r="BB53" i="3"/>
  <c r="BA53" i="3"/>
  <c r="G53" i="3"/>
  <c r="BE51" i="3"/>
  <c r="BD51" i="3"/>
  <c r="BD55" i="3" s="1"/>
  <c r="H14" i="2" s="1"/>
  <c r="BC51" i="3"/>
  <c r="BA51" i="3"/>
  <c r="G51" i="3"/>
  <c r="G55" i="3" s="1"/>
  <c r="B14" i="2"/>
  <c r="A14" i="2"/>
  <c r="BE55" i="3"/>
  <c r="I14" i="2" s="1"/>
  <c r="BC55" i="3"/>
  <c r="G14" i="2" s="1"/>
  <c r="BA55" i="3"/>
  <c r="E14" i="2" s="1"/>
  <c r="C55" i="3"/>
  <c r="BE48" i="3"/>
  <c r="BD48" i="3"/>
  <c r="BD49" i="3" s="1"/>
  <c r="H13" i="2" s="1"/>
  <c r="BC48" i="3"/>
  <c r="BB48" i="3"/>
  <c r="BB49" i="3" s="1"/>
  <c r="F13" i="2" s="1"/>
  <c r="G48" i="3"/>
  <c r="BA48" i="3" s="1"/>
  <c r="BA49" i="3" s="1"/>
  <c r="E13" i="2" s="1"/>
  <c r="B13" i="2"/>
  <c r="A13" i="2"/>
  <c r="BE49" i="3"/>
  <c r="I13" i="2" s="1"/>
  <c r="BC49" i="3"/>
  <c r="G13" i="2" s="1"/>
  <c r="C49" i="3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D46" i="3" s="1"/>
  <c r="H12" i="2" s="1"/>
  <c r="BC36" i="3"/>
  <c r="BB36" i="3"/>
  <c r="BB46" i="3" s="1"/>
  <c r="F12" i="2" s="1"/>
  <c r="G36" i="3"/>
  <c r="BA36" i="3" s="1"/>
  <c r="BA46" i="3" s="1"/>
  <c r="E12" i="2" s="1"/>
  <c r="B12" i="2"/>
  <c r="A12" i="2"/>
  <c r="BE46" i="3"/>
  <c r="I12" i="2" s="1"/>
  <c r="BC46" i="3"/>
  <c r="G12" i="2" s="1"/>
  <c r="C46" i="3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D34" i="3" s="1"/>
  <c r="H11" i="2" s="1"/>
  <c r="BC28" i="3"/>
  <c r="BB28" i="3"/>
  <c r="BB34" i="3" s="1"/>
  <c r="F11" i="2" s="1"/>
  <c r="G28" i="3"/>
  <c r="BA28" i="3" s="1"/>
  <c r="BA34" i="3" s="1"/>
  <c r="E11" i="2" s="1"/>
  <c r="B11" i="2"/>
  <c r="A11" i="2"/>
  <c r="BE34" i="3"/>
  <c r="I11" i="2" s="1"/>
  <c r="BC34" i="3"/>
  <c r="G11" i="2" s="1"/>
  <c r="C34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BA20" i="3"/>
  <c r="G20" i="3"/>
  <c r="BE19" i="3"/>
  <c r="BD19" i="3"/>
  <c r="BD26" i="3" s="1"/>
  <c r="H10" i="2" s="1"/>
  <c r="BC19" i="3"/>
  <c r="BB19" i="3"/>
  <c r="BB26" i="3" s="1"/>
  <c r="F10" i="2" s="1"/>
  <c r="G19" i="3"/>
  <c r="G26" i="3" s="1"/>
  <c r="B10" i="2"/>
  <c r="A10" i="2"/>
  <c r="BE26" i="3"/>
  <c r="I10" i="2" s="1"/>
  <c r="BC26" i="3"/>
  <c r="G10" i="2" s="1"/>
  <c r="C26" i="3"/>
  <c r="BE16" i="3"/>
  <c r="BD16" i="3"/>
  <c r="BD17" i="3" s="1"/>
  <c r="H9" i="2" s="1"/>
  <c r="BC16" i="3"/>
  <c r="BB16" i="3"/>
  <c r="BB17" i="3" s="1"/>
  <c r="F9" i="2" s="1"/>
  <c r="G16" i="3"/>
  <c r="G17" i="3" s="1"/>
  <c r="B9" i="2"/>
  <c r="A9" i="2"/>
  <c r="BE17" i="3"/>
  <c r="I9" i="2" s="1"/>
  <c r="BC17" i="3"/>
  <c r="G9" i="2" s="1"/>
  <c r="C17" i="3"/>
  <c r="BE12" i="3"/>
  <c r="BD12" i="3"/>
  <c r="BD14" i="3" s="1"/>
  <c r="H8" i="2" s="1"/>
  <c r="BC12" i="3"/>
  <c r="BB12" i="3"/>
  <c r="BB14" i="3" s="1"/>
  <c r="F8" i="2" s="1"/>
  <c r="G12" i="3"/>
  <c r="G14" i="3" s="1"/>
  <c r="B8" i="2"/>
  <c r="A8" i="2"/>
  <c r="BE14" i="3"/>
  <c r="I8" i="2" s="1"/>
  <c r="BC14" i="3"/>
  <c r="G8" i="2" s="1"/>
  <c r="C14" i="3"/>
  <c r="BE9" i="3"/>
  <c r="BD9" i="3"/>
  <c r="BC9" i="3"/>
  <c r="BB9" i="3"/>
  <c r="G9" i="3"/>
  <c r="BA9" i="3" s="1"/>
  <c r="BE8" i="3"/>
  <c r="BD8" i="3"/>
  <c r="BD10" i="3" s="1"/>
  <c r="H7" i="2" s="1"/>
  <c r="H18" i="2" s="1"/>
  <c r="C15" i="1" s="1"/>
  <c r="BC8" i="3"/>
  <c r="BB8" i="3"/>
  <c r="BB10" i="3" s="1"/>
  <c r="F7" i="2" s="1"/>
  <c r="G8" i="3"/>
  <c r="BA8" i="3" s="1"/>
  <c r="BA10" i="3" s="1"/>
  <c r="E7" i="2" s="1"/>
  <c r="B7" i="2"/>
  <c r="A7" i="2"/>
  <c r="BE10" i="3"/>
  <c r="I7" i="2" s="1"/>
  <c r="I18" i="2" s="1"/>
  <c r="C20" i="1" s="1"/>
  <c r="BC10" i="3"/>
  <c r="G7" i="2" s="1"/>
  <c r="G18" i="2" s="1"/>
  <c r="C14" i="1" s="1"/>
  <c r="C10" i="3"/>
  <c r="C4" i="3"/>
  <c r="F3" i="3"/>
  <c r="C3" i="3"/>
  <c r="C2" i="2"/>
  <c r="C1" i="2"/>
  <c r="F33" i="1"/>
  <c r="F31" i="1"/>
  <c r="F34" i="1" s="1"/>
  <c r="G8" i="1"/>
  <c r="BB51" i="3" l="1"/>
  <c r="BB55" i="3" s="1"/>
  <c r="F14" i="2" s="1"/>
  <c r="BB91" i="3"/>
  <c r="BB97" i="3" s="1"/>
  <c r="F17" i="2" s="1"/>
  <c r="G10" i="3"/>
  <c r="BA12" i="3"/>
  <c r="BA14" i="3" s="1"/>
  <c r="E8" i="2" s="1"/>
  <c r="E18" i="2" s="1"/>
  <c r="BA16" i="3"/>
  <c r="BA17" i="3" s="1"/>
  <c r="E9" i="2" s="1"/>
  <c r="BA19" i="3"/>
  <c r="BA26" i="3" s="1"/>
  <c r="E10" i="2" s="1"/>
  <c r="G34" i="3"/>
  <c r="G46" i="3"/>
  <c r="G49" i="3"/>
  <c r="BB57" i="3"/>
  <c r="BB65" i="3" s="1"/>
  <c r="F15" i="2" s="1"/>
  <c r="F18" i="2" s="1"/>
  <c r="C17" i="1" s="1"/>
  <c r="G25" i="2" l="1"/>
  <c r="I25" i="2" s="1"/>
  <c r="G16" i="1" s="1"/>
  <c r="G24" i="2"/>
  <c r="I24" i="2" s="1"/>
  <c r="G15" i="1" s="1"/>
  <c r="G23" i="2"/>
  <c r="I23" i="2" s="1"/>
  <c r="C16" i="1"/>
  <c r="C18" i="1" s="1"/>
  <c r="C21" i="1" s="1"/>
  <c r="H26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<sst xmlns="http://schemas.openxmlformats.org/spreadsheetml/2006/main" count="317" uniqueCount="204">
  <si>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</si>
  <si>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</si>
  <si>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</si>
  <si>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</si>
  <si>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</si>
  <si>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</si>
  <si>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</si>
  <si>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</si>
  <si>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</si>
  <si>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</si>
  <si>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</si>
  <si>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</si>
  <si>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</si>
  <si>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</si>
  <si>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</si>
  <si>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</si>
  <si>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</si>
  <si>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</si>
  <si>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</si>
  <si>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</si>
  <si>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</si>
  <si>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</si>
  <si>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</si>
  <si>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</si>
  <si>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</si>
  <si>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</si>
  <si>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</si>
  <si>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</si>
  <si>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</si>
  <si>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</si>
  <si>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</si>
  <si>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</si>
  <si>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</si>
  <si>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</si>
  <si>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</si>
  <si>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</si>
  <si>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</si>
  <si>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</si>
  <si>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</si>
  <si>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</si>
  <si>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</si>
  <si>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</si>
  <si>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</si>
  <si>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</si>
  <si>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</si>
  <si>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</si>
  <si>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</si>
  <si>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</si>
  <si>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</si>
  <si>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</si>
  <si>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</si>
  <si>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</si>
  <si>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</si>
  <si>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</si>
  <si>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</si>
  <si>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</si>
  <si>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</si>
  <si>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</si>
  <si>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</si>
  <si>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</si>
  <si>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</si>
  <si>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</si>
  <si>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</si>
  <si>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</si>
  <si>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</si>
  <si>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</si>
  <si>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</si>
  <si>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</si>
  <si>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Oplocení zakázaného pásma</t>
  </si>
  <si>
    <t>SO 501-18-Zvýšení zabezpečení vstupního objektu</t>
  </si>
  <si>
    <t>4</t>
  </si>
  <si>
    <t>Vodorovné konstrukce</t>
  </si>
  <si>
    <t>446 12-2001</t>
  </si>
  <si>
    <t xml:space="preserve">Montáž výlezů na střechu </t>
  </si>
  <si>
    <t>kus</t>
  </si>
  <si>
    <t>611</t>
  </si>
  <si>
    <t>Tepelně izolovaný výlez na střechu 1200/900 mm izolace+ oplechování</t>
  </si>
  <si>
    <t>60</t>
  </si>
  <si>
    <t>Úpravy povrchů, omítky</t>
  </si>
  <si>
    <t>601 01-1112.RT3</t>
  </si>
  <si>
    <t>Omítka stropů jádrová ručně, oprava tloušťka vrstvy 15 mm</t>
  </si>
  <si>
    <t>m2</t>
  </si>
  <si>
    <t>0,3*0,9*2*1,2+0,3*1,2*2*1,2+2</t>
  </si>
  <si>
    <t>63</t>
  </si>
  <si>
    <t>Podlahy a podlahové konstrukce</t>
  </si>
  <si>
    <t>632 92-2912</t>
  </si>
  <si>
    <t>Dlaždice na střeše 500/500/50 mm pro zatížení ocelové konstrukce, včetně uložení</t>
  </si>
  <si>
    <t>94</t>
  </si>
  <si>
    <t>Lešení a stavební výtahy</t>
  </si>
  <si>
    <t>941 95-5001.R00</t>
  </si>
  <si>
    <t xml:space="preserve">Lešení lehké pomocné, výška podlahy do 1,2 m </t>
  </si>
  <si>
    <t>941 94-1031.R00</t>
  </si>
  <si>
    <t xml:space="preserve">Montáž lešení leh.řad.s podlahami,š.do 1 m, H 10 m </t>
  </si>
  <si>
    <t>60*8</t>
  </si>
  <si>
    <t>941 94-1831.R00</t>
  </si>
  <si>
    <t xml:space="preserve">Demontáž lešení leh.řad.s podlahami,š.1 m, H 10 m </t>
  </si>
  <si>
    <t>941 94-1191.RT3</t>
  </si>
  <si>
    <t>Příplatek za každý měsíc použití lešení k pol.1031 lešení pronajaté</t>
  </si>
  <si>
    <t>96</t>
  </si>
  <si>
    <t>Bourání konstrukcí</t>
  </si>
  <si>
    <t>963 01-2510</t>
  </si>
  <si>
    <t xml:space="preserve">Bourání stropů z desek žb </t>
  </si>
  <si>
    <t>m3</t>
  </si>
  <si>
    <t>0,2*0,9*1,2</t>
  </si>
  <si>
    <t>965 04-1321.R00</t>
  </si>
  <si>
    <t xml:space="preserve">Bourání mazanin škvárobet </t>
  </si>
  <si>
    <t>0,2*1,2*0,9</t>
  </si>
  <si>
    <t>965 04-2141.</t>
  </si>
  <si>
    <t>Bourání mazanin betonových ručně</t>
  </si>
  <si>
    <t>0,03*0,2*1,2</t>
  </si>
  <si>
    <t>97</t>
  </si>
  <si>
    <t>Prorážení otvorů</t>
  </si>
  <si>
    <t>979 99-0104.R00</t>
  </si>
  <si>
    <t xml:space="preserve">Poplatek za skládku suti -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</si>
  <si>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</si>
  <si>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</si>
  <si>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</si>
  <si>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</si>
  <si>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</si>
  <si>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19*1,1</t>
  </si>
  <si>
    <t>979 08-2111.R00</t>
  </si>
  <si>
    <t xml:space="preserve">Vnitrostaveništní doprava suti do 10 m </t>
  </si>
  <si>
    <t>970 25-1200.R00</t>
  </si>
  <si>
    <t xml:space="preserve">Řezání železobetonu hl. řezu 200 mm </t>
  </si>
  <si>
    <t>m</t>
  </si>
  <si>
    <t>0,9*2+1,2*2</t>
  </si>
  <si>
    <t>979 01-1111.R00</t>
  </si>
  <si>
    <t xml:space="preserve">Svislá doprava suti a vybour. hmot </t>
  </si>
  <si>
    <t>1,1</t>
  </si>
  <si>
    <t>975 02-1211</t>
  </si>
  <si>
    <t xml:space="preserve">Podchycení zdiva pod stropem </t>
  </si>
  <si>
    <t>99</t>
  </si>
  <si>
    <t>Staveništní přesun hmot</t>
  </si>
  <si>
    <t>998 00-9101.R00</t>
  </si>
  <si>
    <t xml:space="preserve">Přesun hmot lešení samostatně budovaného </t>
  </si>
  <si>
    <t>712</t>
  </si>
  <si>
    <t>Živičné krytiny</t>
  </si>
  <si>
    <t>712 30-0831.R00</t>
  </si>
  <si>
    <t xml:space="preserve">Odstranění živičné krytiny střech do 10° 1vrstvé </t>
  </si>
  <si>
    <t>0,9*1,2</t>
  </si>
  <si>
    <t>712 30-0834.R00</t>
  </si>
  <si>
    <t xml:space="preserve">Příplatek za odstranění každé další vrstvy </t>
  </si>
  <si>
    <t>10*0,9*1,2</t>
  </si>
  <si>
    <t>713</t>
  </si>
  <si>
    <t>Izolace tepelné</t>
  </si>
  <si>
    <t>713 10-0813.R00</t>
  </si>
  <si>
    <t xml:space="preserve">Odstranění tepelné izolace, polystyrén tl. nad 5cm </t>
  </si>
  <si>
    <t>713 10-0811.R00</t>
  </si>
  <si>
    <t xml:space="preserve">Odstranění tepelné izolace, polystyrén tl. do 2 cm </t>
  </si>
  <si>
    <t>713 10-082</t>
  </si>
  <si>
    <t xml:space="preserve">Odstr. tepelné izolace,polsid </t>
  </si>
  <si>
    <t>713 19-081</t>
  </si>
  <si>
    <t xml:space="preserve">Odstranění tepelné izolace, lignopor </t>
  </si>
  <si>
    <t>767</t>
  </si>
  <si>
    <t>Konstrukce zámečnické</t>
  </si>
  <si>
    <t>02</t>
  </si>
  <si>
    <t>Demontáž brunoválce, žiletkový drát průměr 1,0 m</t>
  </si>
  <si>
    <t>767 99-6801.R00</t>
  </si>
  <si>
    <t>Demontáž atypických ocelových konstr. do 50 kg bavolet tvaru "V"</t>
  </si>
  <si>
    <t>kg</t>
  </si>
  <si>
    <t>1,5*5,53*30</t>
  </si>
  <si>
    <t>311-86302</t>
  </si>
  <si>
    <t xml:space="preserve">Žebřík pro výlez na střechu </t>
  </si>
  <si>
    <t>767 99-5104</t>
  </si>
  <si>
    <t>Výroba a montáž kov. atypických konstr. do 50 kg nosná konstrukce bavoletů pozinkovana</t>
  </si>
  <si>
    <t>;35 ks, 40 kg/ks</t>
  </si>
  <si>
    <t>35*40</t>
  </si>
  <si>
    <t>767 91-1130.R00</t>
  </si>
  <si>
    <t xml:space="preserve">Montáž oplocení z pletiva v.do 2,0 m,napínací drát </t>
  </si>
  <si>
    <t>767 91-11</t>
  </si>
  <si>
    <t>Montáž válce žiletkového drátu do bavoletů průměr 1000 mm</t>
  </si>
  <si>
    <t>2</t>
  </si>
  <si>
    <t xml:space="preserve">Žiletkový drát, brunoválec průměr 1000mm </t>
  </si>
  <si>
    <t>10 m</t>
  </si>
  <si>
    <t>2*60/10</t>
  </si>
  <si>
    <t>313-27130</t>
  </si>
  <si>
    <t>Pletivo pozinkované 3mm výška 1000 mm vč. napínacího drátu</t>
  </si>
  <si>
    <t>2*60</t>
  </si>
  <si>
    <t xml:space="preserve">Žiletkový drát, brunoválec průměr 450mm </t>
  </si>
  <si>
    <t>60/10</t>
  </si>
  <si>
    <t>Montáž válce žiletkového drátu do bavoletů průměr 450 mm</t>
  </si>
  <si>
    <t>317 94-112</t>
  </si>
  <si>
    <t>Osazení ocelových válcovaných nosníků na střeše včetně dodávky profilu U č.12</t>
  </si>
  <si>
    <t>40*2*13,3/1000</t>
  </si>
  <si>
    <t>767 99-5101.R00</t>
  </si>
  <si>
    <t xml:space="preserve">Kotevní prvky pozink do 5 kg </t>
  </si>
  <si>
    <t>35*5</t>
  </si>
  <si>
    <t>998 76-7102.R00</t>
  </si>
  <si>
    <t xml:space="preserve">Přesun hmot pro zámečnické konstr </t>
  </si>
  <si>
    <t>784</t>
  </si>
  <si>
    <t>Malby</t>
  </si>
  <si>
    <t>784 19-1201.R00</t>
  </si>
  <si>
    <t xml:space="preserve">Penetrace podkladu hloubková 1x </t>
  </si>
  <si>
    <t>1,2*2,73*3,0</t>
  </si>
  <si>
    <t>3*(2*2,73+2*3,0)</t>
  </si>
  <si>
    <t>784 19-5122.R00</t>
  </si>
  <si>
    <t xml:space="preserve">Malba tekutá Primalex Standard, barva, 2 x </t>
  </si>
  <si>
    <t>2,73*3,0*1,2</t>
  </si>
  <si>
    <t>3*(2,73*2+3,0*2)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</si>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</sst>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14" sqref="L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203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202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Rekapitulace!A23</f>
        <v>Mimořádně ztížené dopravní podmínky 3,5%</v>
      </c>
      <c r="E14" s="49"/>
      <c r="F14" s="50"/>
      <c r="G14" s="47">
        <f>Rekapitulace!I23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Rekapitulace!A24</f>
        <v>Provozní vlivy 0,9%</v>
      </c>
      <c r="E15" s="51"/>
      <c r="F15" s="52"/>
      <c r="G15" s="47">
        <f>Rekapitulace!I24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Rekapitulace!A25</f>
        <v>Zařízení staveniště 2,5%</v>
      </c>
      <c r="E16" s="51"/>
      <c r="F16" s="52"/>
      <c r="G16" s="47">
        <f>Rekapitulace!I25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SO 501-18-Zvýšení zabezpečení vstupního objektu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4</v>
      </c>
      <c r="B7" s="99" t="str">
        <f>Položky!C7</f>
        <v>Vodorovné konstrukce</v>
      </c>
      <c r="C7" s="100"/>
      <c r="D7" s="101"/>
      <c r="E7" s="202">
        <f>Položky!BA10</f>
        <v>0</v>
      </c>
      <c r="F7" s="203">
        <f>Položky!BB10</f>
        <v>0</v>
      </c>
      <c r="G7" s="203">
        <f>Položky!BC10</f>
        <v>0</v>
      </c>
      <c r="H7" s="203">
        <f>Položky!BD10</f>
        <v>0</v>
      </c>
      <c r="I7" s="204">
        <f>Položky!BE10</f>
        <v>0</v>
      </c>
    </row>
    <row r="8" spans="1:9" s="11" customFormat="1" x14ac:dyDescent="0.2">
      <c r="A8" s="201" t="str">
        <f>Položky!B11</f>
        <v>60</v>
      </c>
      <c r="B8" s="99" t="str">
        <f>Položky!C11</f>
        <v>Úpravy povrchů, omítky</v>
      </c>
      <c r="C8" s="100"/>
      <c r="D8" s="101"/>
      <c r="E8" s="202">
        <f>Položky!BA14</f>
        <v>0</v>
      </c>
      <c r="F8" s="203">
        <f>Položky!BB14</f>
        <v>0</v>
      </c>
      <c r="G8" s="203">
        <f>Položky!BC14</f>
        <v>0</v>
      </c>
      <c r="H8" s="203">
        <f>Položky!BD14</f>
        <v>0</v>
      </c>
      <c r="I8" s="204">
        <f>Položky!BE14</f>
        <v>0</v>
      </c>
    </row>
    <row r="9" spans="1:9" s="11" customFormat="1" x14ac:dyDescent="0.2">
      <c r="A9" s="201" t="str">
        <f>Položky!B15</f>
        <v>63</v>
      </c>
      <c r="B9" s="99" t="str">
        <f>Položky!C15</f>
        <v>Podlahy a podlahové konstrukce</v>
      </c>
      <c r="C9" s="100"/>
      <c r="D9" s="101"/>
      <c r="E9" s="202">
        <f>Položky!BA17</f>
        <v>0</v>
      </c>
      <c r="F9" s="203">
        <f>Položky!BB17</f>
        <v>0</v>
      </c>
      <c r="G9" s="203">
        <f>Položky!BC17</f>
        <v>0</v>
      </c>
      <c r="H9" s="203">
        <f>Položky!BD17</f>
        <v>0</v>
      </c>
      <c r="I9" s="204">
        <f>Položky!BE17</f>
        <v>0</v>
      </c>
    </row>
    <row r="10" spans="1:9" s="11" customFormat="1" x14ac:dyDescent="0.2">
      <c r="A10" s="201" t="str">
        <f>Položky!B18</f>
        <v>94</v>
      </c>
      <c r="B10" s="99" t="str">
        <f>Položky!C18</f>
        <v>Lešení a stavební výtahy</v>
      </c>
      <c r="C10" s="100"/>
      <c r="D10" s="101"/>
      <c r="E10" s="202">
        <f>Položky!BA26</f>
        <v>0</v>
      </c>
      <c r="F10" s="203">
        <f>Položky!BB26</f>
        <v>0</v>
      </c>
      <c r="G10" s="203">
        <f>Položky!BC26</f>
        <v>0</v>
      </c>
      <c r="H10" s="203">
        <f>Položky!BD26</f>
        <v>0</v>
      </c>
      <c r="I10" s="204">
        <f>Položky!BE26</f>
        <v>0</v>
      </c>
    </row>
    <row r="11" spans="1:9" s="11" customFormat="1" x14ac:dyDescent="0.2">
      <c r="A11" s="201" t="str">
        <f>Položky!B27</f>
        <v>96</v>
      </c>
      <c r="B11" s="99" t="str">
        <f>Položky!C27</f>
        <v>Bourání konstrukcí</v>
      </c>
      <c r="C11" s="100"/>
      <c r="D11" s="101"/>
      <c r="E11" s="202">
        <f>Položky!BA34</f>
        <v>0</v>
      </c>
      <c r="F11" s="203">
        <f>Položky!BB34</f>
        <v>0</v>
      </c>
      <c r="G11" s="203">
        <f>Položky!BC34</f>
        <v>0</v>
      </c>
      <c r="H11" s="203">
        <f>Položky!BD34</f>
        <v>0</v>
      </c>
      <c r="I11" s="204">
        <f>Položky!BE34</f>
        <v>0</v>
      </c>
    </row>
    <row r="12" spans="1:9" s="11" customFormat="1" x14ac:dyDescent="0.2">
      <c r="A12" s="201" t="str">
        <f>Položky!B35</f>
        <v>97</v>
      </c>
      <c r="B12" s="99" t="str">
        <f>Položky!C35</f>
        <v>Prorážení otvorů</v>
      </c>
      <c r="C12" s="100"/>
      <c r="D12" s="101"/>
      <c r="E12" s="202">
        <f>Položky!BA46</f>
        <v>0</v>
      </c>
      <c r="F12" s="203">
        <f>Položky!BB46</f>
        <v>0</v>
      </c>
      <c r="G12" s="203">
        <f>Položky!BC46</f>
        <v>0</v>
      </c>
      <c r="H12" s="203">
        <f>Položky!BD46</f>
        <v>0</v>
      </c>
      <c r="I12" s="204">
        <f>Položky!BE46</f>
        <v>0</v>
      </c>
    </row>
    <row r="13" spans="1:9" s="11" customFormat="1" x14ac:dyDescent="0.2">
      <c r="A13" s="201" t="str">
        <f>Položky!B47</f>
        <v>99</v>
      </c>
      <c r="B13" s="99" t="str">
        <f>Položky!C47</f>
        <v>Staveništní přesun hmot</v>
      </c>
      <c r="C13" s="100"/>
      <c r="D13" s="101"/>
      <c r="E13" s="202">
        <f>Položky!BA49</f>
        <v>0</v>
      </c>
      <c r="F13" s="203">
        <f>Položky!BB49</f>
        <v>0</v>
      </c>
      <c r="G13" s="203">
        <f>Položky!BC49</f>
        <v>0</v>
      </c>
      <c r="H13" s="203">
        <f>Položky!BD49</f>
        <v>0</v>
      </c>
      <c r="I13" s="204">
        <f>Položky!BE49</f>
        <v>0</v>
      </c>
    </row>
    <row r="14" spans="1:9" s="11" customFormat="1" x14ac:dyDescent="0.2">
      <c r="A14" s="201" t="str">
        <f>Položky!B50</f>
        <v>712</v>
      </c>
      <c r="B14" s="99" t="str">
        <f>Položky!C50</f>
        <v>Živičné krytiny</v>
      </c>
      <c r="C14" s="100"/>
      <c r="D14" s="101"/>
      <c r="E14" s="202">
        <f>Položky!BA55</f>
        <v>0</v>
      </c>
      <c r="F14" s="203">
        <f>Položky!BB55</f>
        <v>0</v>
      </c>
      <c r="G14" s="203">
        <f>Položky!BC55</f>
        <v>0</v>
      </c>
      <c r="H14" s="203">
        <f>Položky!BD55</f>
        <v>0</v>
      </c>
      <c r="I14" s="204">
        <f>Položky!BE55</f>
        <v>0</v>
      </c>
    </row>
    <row r="15" spans="1:9" s="11" customFormat="1" x14ac:dyDescent="0.2">
      <c r="A15" s="201" t="str">
        <f>Položky!B56</f>
        <v>713</v>
      </c>
      <c r="B15" s="99" t="str">
        <f>Položky!C56</f>
        <v>Izolace tepelné</v>
      </c>
      <c r="C15" s="100"/>
      <c r="D15" s="101"/>
      <c r="E15" s="202">
        <f>Položky!BA65</f>
        <v>0</v>
      </c>
      <c r="F15" s="203">
        <f>Položky!BB65</f>
        <v>0</v>
      </c>
      <c r="G15" s="203">
        <f>Položky!BC65</f>
        <v>0</v>
      </c>
      <c r="H15" s="203">
        <f>Položky!BD65</f>
        <v>0</v>
      </c>
      <c r="I15" s="204">
        <f>Položky!BE65</f>
        <v>0</v>
      </c>
    </row>
    <row r="16" spans="1:9" s="11" customFormat="1" x14ac:dyDescent="0.2">
      <c r="A16" s="201" t="str">
        <f>Položky!B66</f>
        <v>767</v>
      </c>
      <c r="B16" s="99" t="str">
        <f>Položky!C66</f>
        <v>Konstrukce zámečnické</v>
      </c>
      <c r="C16" s="100"/>
      <c r="D16" s="101"/>
      <c r="E16" s="202">
        <f>Položky!BA89</f>
        <v>0</v>
      </c>
      <c r="F16" s="203">
        <f>Položky!BB89</f>
        <v>0</v>
      </c>
      <c r="G16" s="203">
        <f>Položky!BC89</f>
        <v>0</v>
      </c>
      <c r="H16" s="203">
        <f>Položky!BD89</f>
        <v>0</v>
      </c>
      <c r="I16" s="204">
        <f>Položky!BE89</f>
        <v>0</v>
      </c>
    </row>
    <row r="17" spans="1:57" s="11" customFormat="1" ht="13.5" thickBot="1" x14ac:dyDescent="0.25">
      <c r="A17" s="201" t="str">
        <f>Položky!B90</f>
        <v>784</v>
      </c>
      <c r="B17" s="99" t="str">
        <f>Položky!C90</f>
        <v>Malby</v>
      </c>
      <c r="C17" s="100"/>
      <c r="D17" s="101"/>
      <c r="E17" s="202">
        <f>Položky!BA97</f>
        <v>0</v>
      </c>
      <c r="F17" s="203">
        <f>Položky!BB97</f>
        <v>0</v>
      </c>
      <c r="G17" s="203">
        <f>Položky!BC97</f>
        <v>0</v>
      </c>
      <c r="H17" s="203">
        <f>Položky!BD97</f>
        <v>0</v>
      </c>
      <c r="I17" s="204">
        <f>Položky!BE97</f>
        <v>0</v>
      </c>
    </row>
    <row r="18" spans="1:57" s="107" customFormat="1" ht="13.5" thickBot="1" x14ac:dyDescent="0.25">
      <c r="A18" s="102"/>
      <c r="B18" s="94" t="s">
        <v>50</v>
      </c>
      <c r="C18" s="94"/>
      <c r="D18" s="103"/>
      <c r="E18" s="104">
        <f>SUM(E7:E17)</f>
        <v>0</v>
      </c>
      <c r="F18" s="105">
        <f>SUM(F7:F17)</f>
        <v>0</v>
      </c>
      <c r="G18" s="105">
        <f>SUM(G7:G17)</f>
        <v>0</v>
      </c>
      <c r="H18" s="105">
        <f>SUM(H7:H17)</f>
        <v>0</v>
      </c>
      <c r="I18" s="106">
        <f>SUM(I7:I17)</f>
        <v>0</v>
      </c>
    </row>
    <row r="19" spans="1:57" x14ac:dyDescent="0.2">
      <c r="A19" s="100"/>
      <c r="B19" s="100"/>
      <c r="C19" s="100"/>
      <c r="D19" s="100"/>
      <c r="E19" s="100"/>
      <c r="F19" s="100"/>
      <c r="G19" s="100"/>
      <c r="H19" s="100"/>
      <c r="I19" s="100"/>
    </row>
    <row r="20" spans="1:57" ht="19.5" customHeight="1" x14ac:dyDescent="0.25">
      <c r="A20" s="108" t="s">
        <v>51</v>
      </c>
      <c r="B20" s="108"/>
      <c r="C20" s="108"/>
      <c r="D20" s="108"/>
      <c r="E20" s="108"/>
      <c r="F20" s="108"/>
      <c r="G20" s="109"/>
      <c r="H20" s="108"/>
      <c r="I20" s="108"/>
      <c r="BA20" s="32"/>
      <c r="BB20" s="32"/>
      <c r="BC20" s="32"/>
      <c r="BD20" s="32"/>
      <c r="BE20" s="32"/>
    </row>
    <row r="21" spans="1:57" ht="13.5" thickBot="1" x14ac:dyDescent="0.25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7" x14ac:dyDescent="0.2">
      <c r="A22" s="111" t="s">
        <v>52</v>
      </c>
      <c r="B22" s="112"/>
      <c r="C22" s="112"/>
      <c r="D22" s="113"/>
      <c r="E22" s="114" t="s">
        <v>53</v>
      </c>
      <c r="F22" s="115" t="s">
        <v>54</v>
      </c>
      <c r="G22" s="116" t="s">
        <v>55</v>
      </c>
      <c r="H22" s="117"/>
      <c r="I22" s="118" t="s">
        <v>53</v>
      </c>
    </row>
    <row r="23" spans="1:57" x14ac:dyDescent="0.2">
      <c r="A23" s="119" t="s">
        <v>199</v>
      </c>
      <c r="B23" s="120"/>
      <c r="C23" s="120"/>
      <c r="D23" s="121"/>
      <c r="E23" s="122"/>
      <c r="F23" s="123">
        <v>0</v>
      </c>
      <c r="G23" s="124">
        <f>CHOOSE(BA23+1,HSV+PSV,HSV+PSV+Mont,HSV+PSV+Dodavka+Mont,HSV,PSV,Mont,Dodavka,Mont+Dodavka,0)</f>
        <v>0</v>
      </c>
      <c r="H23" s="125"/>
      <c r="I23" s="126">
        <f>E23+F23*G23/100</f>
        <v>0</v>
      </c>
      <c r="BA23">
        <v>0</v>
      </c>
    </row>
    <row r="24" spans="1:57" x14ac:dyDescent="0.2">
      <c r="A24" s="119" t="s">
        <v>200</v>
      </c>
      <c r="B24" s="120"/>
      <c r="C24" s="120"/>
      <c r="D24" s="121"/>
      <c r="E24" s="122"/>
      <c r="F24" s="123">
        <v>0</v>
      </c>
      <c r="G24" s="124">
        <f>CHOOSE(BA24+1,HSV+PSV,HSV+PSV+Mont,HSV+PSV+Dodavka+Mont,HSV,PSV,Mont,Dodavka,Mont+Dodavka,0)</f>
        <v>0</v>
      </c>
      <c r="H24" s="125"/>
      <c r="I24" s="126">
        <f>E24+F24*G24/100</f>
        <v>0</v>
      </c>
      <c r="BA24">
        <v>0</v>
      </c>
    </row>
    <row r="25" spans="1:57" x14ac:dyDescent="0.2">
      <c r="A25" s="119" t="s">
        <v>201</v>
      </c>
      <c r="B25" s="120"/>
      <c r="C25" s="120"/>
      <c r="D25" s="121"/>
      <c r="E25" s="122"/>
      <c r="F25" s="123">
        <v>0</v>
      </c>
      <c r="G25" s="124">
        <f>CHOOSE(BA25+1,HSV+PSV,HSV+PSV+Mont,HSV+PSV+Dodavka+Mont,HSV,PSV,Mont,Dodavka,Mont+Dodavka,0)</f>
        <v>0</v>
      </c>
      <c r="H25" s="125"/>
      <c r="I25" s="126">
        <f>E25+F25*G25/100</f>
        <v>0</v>
      </c>
      <c r="BA25">
        <v>0</v>
      </c>
    </row>
    <row r="26" spans="1:57" ht="13.5" thickBot="1" x14ac:dyDescent="0.25">
      <c r="A26" s="127"/>
      <c r="B26" s="128" t="s">
        <v>56</v>
      </c>
      <c r="C26" s="129"/>
      <c r="D26" s="130"/>
      <c r="E26" s="131"/>
      <c r="F26" s="132"/>
      <c r="G26" s="132"/>
      <c r="H26" s="133">
        <f>SUM(I23:I25)</f>
        <v>0</v>
      </c>
      <c r="I26" s="134"/>
    </row>
    <row r="27" spans="1:57" x14ac:dyDescent="0.2">
      <c r="A27" s="110"/>
      <c r="B27" s="110"/>
      <c r="C27" s="110"/>
      <c r="D27" s="110"/>
      <c r="E27" s="110"/>
      <c r="F27" s="110"/>
      <c r="G27" s="110"/>
      <c r="H27" s="110"/>
      <c r="I27" s="110"/>
    </row>
    <row r="28" spans="1:57" x14ac:dyDescent="0.2">
      <c r="B28" s="107"/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  <row r="76" spans="6:9" x14ac:dyDescent="0.2">
      <c r="F76" s="135"/>
      <c r="G76" s="136"/>
      <c r="H76" s="136"/>
      <c r="I76" s="137"/>
    </row>
    <row r="77" spans="6:9" x14ac:dyDescent="0.2">
      <c r="F77" s="135"/>
      <c r="G77" s="136"/>
      <c r="H77" s="136"/>
      <c r="I77" s="137"/>
    </row>
  </sheetData>
  <mergeCells count="4">
    <mergeCell ref="A1:B1"/>
    <mergeCell ref="A2:B2"/>
    <mergeCell ref="G2:I2"/>
    <mergeCell ref="H26:I2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0"/>
  <sheetViews>
    <sheetView showGridLines="0" showZeros="0" zoomScaleNormal="100" workbookViewId="0">
      <selection activeCell="A97" sqref="A97:IV9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501-18-Zvýšení zabezpečení vstupního objektu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70</v>
      </c>
      <c r="C7" s="167" t="s">
        <v>71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72</v>
      </c>
      <c r="C8" s="175" t="s">
        <v>73</v>
      </c>
      <c r="D8" s="176" t="s">
        <v>74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1.038E-2</v>
      </c>
    </row>
    <row r="9" spans="1:104" ht="22.5" x14ac:dyDescent="0.2">
      <c r="A9" s="173">
        <v>2</v>
      </c>
      <c r="B9" s="174" t="s">
        <v>75</v>
      </c>
      <c r="C9" s="175" t="s">
        <v>76</v>
      </c>
      <c r="D9" s="176" t="s">
        <v>74</v>
      </c>
      <c r="E9" s="177">
        <v>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1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3.4079999999999999E-2</v>
      </c>
    </row>
    <row r="10" spans="1:104" x14ac:dyDescent="0.2">
      <c r="A10" s="187"/>
      <c r="B10" s="188" t="s">
        <v>67</v>
      </c>
      <c r="C10" s="189" t="str">
        <f>CONCATENATE(B7," ",C7)</f>
        <v>4 Vodorovné konstrukce</v>
      </c>
      <c r="D10" s="187"/>
      <c r="E10" s="190"/>
      <c r="F10" s="190"/>
      <c r="G10" s="191">
        <f>SUM(G7:G9)</f>
        <v>0</v>
      </c>
      <c r="O10" s="172">
        <v>4</v>
      </c>
      <c r="BA10" s="192">
        <f>SUM(BA7:BA9)</f>
        <v>0</v>
      </c>
      <c r="BB10" s="192">
        <f>SUM(BB7:BB9)</f>
        <v>0</v>
      </c>
      <c r="BC10" s="192">
        <f>SUM(BC7:BC9)</f>
        <v>0</v>
      </c>
      <c r="BD10" s="192">
        <f>SUM(BD7:BD9)</f>
        <v>0</v>
      </c>
      <c r="BE10" s="192">
        <f>SUM(BE7:BE9)</f>
        <v>0</v>
      </c>
    </row>
    <row r="11" spans="1:104" x14ac:dyDescent="0.2">
      <c r="A11" s="165" t="s">
        <v>65</v>
      </c>
      <c r="B11" s="166" t="s">
        <v>77</v>
      </c>
      <c r="C11" s="167" t="s">
        <v>78</v>
      </c>
      <c r="D11" s="168"/>
      <c r="E11" s="169"/>
      <c r="F11" s="169"/>
      <c r="G11" s="170"/>
      <c r="H11" s="171"/>
      <c r="I11" s="171"/>
      <c r="O11" s="172">
        <v>1</v>
      </c>
    </row>
    <row r="12" spans="1:104" ht="22.5" x14ac:dyDescent="0.2">
      <c r="A12" s="173">
        <v>3</v>
      </c>
      <c r="B12" s="174" t="s">
        <v>79</v>
      </c>
      <c r="C12" s="175" t="s">
        <v>80</v>
      </c>
      <c r="D12" s="176" t="s">
        <v>81</v>
      </c>
      <c r="E12" s="177">
        <v>3.512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2.7699999999999999E-2</v>
      </c>
    </row>
    <row r="13" spans="1:104" x14ac:dyDescent="0.2">
      <c r="A13" s="179"/>
      <c r="B13" s="180"/>
      <c r="C13" s="181" t="s">
        <v>82</v>
      </c>
      <c r="D13" s="182"/>
      <c r="E13" s="183">
        <v>3.512</v>
      </c>
      <c r="F13" s="184"/>
      <c r="G13" s="185"/>
      <c r="M13" s="186" t="s">
        <v>82</v>
      </c>
      <c r="O13" s="172"/>
    </row>
    <row r="14" spans="1:104" x14ac:dyDescent="0.2">
      <c r="A14" s="187"/>
      <c r="B14" s="188" t="s">
        <v>67</v>
      </c>
      <c r="C14" s="189" t="str">
        <f>CONCATENATE(B11," ",C11)</f>
        <v>60 Úpravy povrchů, omítky</v>
      </c>
      <c r="D14" s="187"/>
      <c r="E14" s="190"/>
      <c r="F14" s="190"/>
      <c r="G14" s="191">
        <f>SUM(G11:G13)</f>
        <v>0</v>
      </c>
      <c r="O14" s="172">
        <v>4</v>
      </c>
      <c r="BA14" s="192">
        <f>SUM(BA11:BA13)</f>
        <v>0</v>
      </c>
      <c r="BB14" s="192">
        <f>SUM(BB11:BB13)</f>
        <v>0</v>
      </c>
      <c r="BC14" s="192">
        <f>SUM(BC11:BC13)</f>
        <v>0</v>
      </c>
      <c r="BD14" s="192">
        <f>SUM(BD11:BD13)</f>
        <v>0</v>
      </c>
      <c r="BE14" s="192">
        <f>SUM(BE11:BE13)</f>
        <v>0</v>
      </c>
    </row>
    <row r="15" spans="1:104" x14ac:dyDescent="0.2">
      <c r="A15" s="165" t="s">
        <v>65</v>
      </c>
      <c r="B15" s="166" t="s">
        <v>83</v>
      </c>
      <c r="C15" s="167" t="s">
        <v>84</v>
      </c>
      <c r="D15" s="168"/>
      <c r="E15" s="169"/>
      <c r="F15" s="169"/>
      <c r="G15" s="170"/>
      <c r="H15" s="171"/>
      <c r="I15" s="171"/>
      <c r="O15" s="172">
        <v>1</v>
      </c>
    </row>
    <row r="16" spans="1:104" ht="22.5" x14ac:dyDescent="0.2">
      <c r="A16" s="173">
        <v>4</v>
      </c>
      <c r="B16" s="174" t="s">
        <v>85</v>
      </c>
      <c r="C16" s="175" t="s">
        <v>86</v>
      </c>
      <c r="D16" s="176" t="s">
        <v>66</v>
      </c>
      <c r="E16" s="177">
        <v>100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4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3.1E-4</v>
      </c>
    </row>
    <row r="17" spans="1:104" x14ac:dyDescent="0.2">
      <c r="A17" s="187"/>
      <c r="B17" s="188" t="s">
        <v>67</v>
      </c>
      <c r="C17" s="189" t="str">
        <f>CONCATENATE(B15," ",C15)</f>
        <v>63 Podlahy a podlahové konstrukce</v>
      </c>
      <c r="D17" s="187"/>
      <c r="E17" s="190"/>
      <c r="F17" s="190"/>
      <c r="G17" s="191">
        <f>SUM(G15:G16)</f>
        <v>0</v>
      </c>
      <c r="O17" s="172">
        <v>4</v>
      </c>
      <c r="BA17" s="192">
        <f>SUM(BA15:BA16)</f>
        <v>0</v>
      </c>
      <c r="BB17" s="192">
        <f>SUM(BB15:BB16)</f>
        <v>0</v>
      </c>
      <c r="BC17" s="192">
        <f>SUM(BC15:BC16)</f>
        <v>0</v>
      </c>
      <c r="BD17" s="192">
        <f>SUM(BD15:BD16)</f>
        <v>0</v>
      </c>
      <c r="BE17" s="192">
        <f>SUM(BE15:BE16)</f>
        <v>0</v>
      </c>
    </row>
    <row r="18" spans="1:104" x14ac:dyDescent="0.2">
      <c r="A18" s="165" t="s">
        <v>65</v>
      </c>
      <c r="B18" s="166" t="s">
        <v>87</v>
      </c>
      <c r="C18" s="167" t="s">
        <v>88</v>
      </c>
      <c r="D18" s="168"/>
      <c r="E18" s="169"/>
      <c r="F18" s="169"/>
      <c r="G18" s="170"/>
      <c r="H18" s="171"/>
      <c r="I18" s="171"/>
      <c r="O18" s="172">
        <v>1</v>
      </c>
    </row>
    <row r="19" spans="1:104" x14ac:dyDescent="0.2">
      <c r="A19" s="173">
        <v>5</v>
      </c>
      <c r="B19" s="174" t="s">
        <v>89</v>
      </c>
      <c r="C19" s="175" t="s">
        <v>90</v>
      </c>
      <c r="D19" s="176" t="s">
        <v>81</v>
      </c>
      <c r="E19" s="177">
        <v>3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5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1.2099999999999999E-3</v>
      </c>
    </row>
    <row r="20" spans="1:104" x14ac:dyDescent="0.2">
      <c r="A20" s="173">
        <v>6</v>
      </c>
      <c r="B20" s="174" t="s">
        <v>91</v>
      </c>
      <c r="C20" s="175" t="s">
        <v>92</v>
      </c>
      <c r="D20" s="176" t="s">
        <v>81</v>
      </c>
      <c r="E20" s="177">
        <v>480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6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1.8380000000000001E-2</v>
      </c>
    </row>
    <row r="21" spans="1:104" x14ac:dyDescent="0.2">
      <c r="A21" s="179"/>
      <c r="B21" s="180"/>
      <c r="C21" s="181" t="s">
        <v>93</v>
      </c>
      <c r="D21" s="182"/>
      <c r="E21" s="183">
        <v>480</v>
      </c>
      <c r="F21" s="184"/>
      <c r="G21" s="185"/>
      <c r="M21" s="186" t="s">
        <v>93</v>
      </c>
      <c r="O21" s="172"/>
    </row>
    <row r="22" spans="1:104" x14ac:dyDescent="0.2">
      <c r="A22" s="173">
        <v>7</v>
      </c>
      <c r="B22" s="174" t="s">
        <v>94</v>
      </c>
      <c r="C22" s="175" t="s">
        <v>95</v>
      </c>
      <c r="D22" s="176" t="s">
        <v>81</v>
      </c>
      <c r="E22" s="177">
        <v>480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7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93</v>
      </c>
      <c r="D23" s="182"/>
      <c r="E23" s="183">
        <v>480</v>
      </c>
      <c r="F23" s="184"/>
      <c r="G23" s="185"/>
      <c r="M23" s="186" t="s">
        <v>93</v>
      </c>
      <c r="O23" s="172"/>
    </row>
    <row r="24" spans="1:104" ht="22.5" x14ac:dyDescent="0.2">
      <c r="A24" s="173">
        <v>8</v>
      </c>
      <c r="B24" s="174" t="s">
        <v>96</v>
      </c>
      <c r="C24" s="175" t="s">
        <v>97</v>
      </c>
      <c r="D24" s="176" t="s">
        <v>81</v>
      </c>
      <c r="E24" s="177">
        <v>480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8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93</v>
      </c>
      <c r="D25" s="182"/>
      <c r="E25" s="183">
        <v>480</v>
      </c>
      <c r="F25" s="184"/>
      <c r="G25" s="185"/>
      <c r="M25" s="186" t="s">
        <v>93</v>
      </c>
      <c r="O25" s="172"/>
    </row>
    <row r="26" spans="1:104" x14ac:dyDescent="0.2">
      <c r="A26" s="187"/>
      <c r="B26" s="188" t="s">
        <v>67</v>
      </c>
      <c r="C26" s="189" t="str">
        <f>CONCATENATE(B18," ",C18)</f>
        <v>94 Lešení a stavební výtahy</v>
      </c>
      <c r="D26" s="187"/>
      <c r="E26" s="190"/>
      <c r="F26" s="190"/>
      <c r="G26" s="191">
        <f>SUM(G18:G25)</f>
        <v>0</v>
      </c>
      <c r="O26" s="172">
        <v>4</v>
      </c>
      <c r="BA26" s="192">
        <f>SUM(BA18:BA25)</f>
        <v>0</v>
      </c>
      <c r="BB26" s="192">
        <f>SUM(BB18:BB25)</f>
        <v>0</v>
      </c>
      <c r="BC26" s="192">
        <f>SUM(BC18:BC25)</f>
        <v>0</v>
      </c>
      <c r="BD26" s="192">
        <f>SUM(BD18:BD25)</f>
        <v>0</v>
      </c>
      <c r="BE26" s="192">
        <f>SUM(BE18:BE25)</f>
        <v>0</v>
      </c>
    </row>
    <row r="27" spans="1:104" x14ac:dyDescent="0.2">
      <c r="A27" s="165" t="s">
        <v>65</v>
      </c>
      <c r="B27" s="166" t="s">
        <v>98</v>
      </c>
      <c r="C27" s="167" t="s">
        <v>99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9</v>
      </c>
      <c r="B28" s="174" t="s">
        <v>100</v>
      </c>
      <c r="C28" s="175" t="s">
        <v>101</v>
      </c>
      <c r="D28" s="176" t="s">
        <v>102</v>
      </c>
      <c r="E28" s="177">
        <v>0.216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9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7.4099999999999999E-3</v>
      </c>
    </row>
    <row r="29" spans="1:104" x14ac:dyDescent="0.2">
      <c r="A29" s="179"/>
      <c r="B29" s="180"/>
      <c r="C29" s="181" t="s">
        <v>103</v>
      </c>
      <c r="D29" s="182"/>
      <c r="E29" s="183">
        <v>0.216</v>
      </c>
      <c r="F29" s="184"/>
      <c r="G29" s="185"/>
      <c r="M29" s="186" t="s">
        <v>103</v>
      </c>
      <c r="O29" s="172"/>
    </row>
    <row r="30" spans="1:104" x14ac:dyDescent="0.2">
      <c r="A30" s="173">
        <v>10</v>
      </c>
      <c r="B30" s="174" t="s">
        <v>104</v>
      </c>
      <c r="C30" s="175" t="s">
        <v>105</v>
      </c>
      <c r="D30" s="176" t="s">
        <v>102</v>
      </c>
      <c r="E30" s="177">
        <v>0.216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10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9"/>
      <c r="B31" s="180"/>
      <c r="C31" s="181" t="s">
        <v>106</v>
      </c>
      <c r="D31" s="182"/>
      <c r="E31" s="183">
        <v>0.216</v>
      </c>
      <c r="F31" s="184"/>
      <c r="G31" s="185"/>
      <c r="M31" s="186" t="s">
        <v>106</v>
      </c>
      <c r="O31" s="172"/>
    </row>
    <row r="32" spans="1:104" x14ac:dyDescent="0.2">
      <c r="A32" s="173">
        <v>11</v>
      </c>
      <c r="B32" s="174" t="s">
        <v>107</v>
      </c>
      <c r="C32" s="175" t="s">
        <v>108</v>
      </c>
      <c r="D32" s="176" t="s">
        <v>102</v>
      </c>
      <c r="E32" s="177">
        <v>7.1999999999999998E-3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11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9"/>
      <c r="B33" s="180"/>
      <c r="C33" s="181" t="s">
        <v>109</v>
      </c>
      <c r="D33" s="182"/>
      <c r="E33" s="183">
        <v>7.1999999999999998E-3</v>
      </c>
      <c r="F33" s="184"/>
      <c r="G33" s="185"/>
      <c r="M33" s="186" t="s">
        <v>109</v>
      </c>
      <c r="O33" s="172"/>
    </row>
    <row r="34" spans="1:104" x14ac:dyDescent="0.2">
      <c r="A34" s="187"/>
      <c r="B34" s="188" t="s">
        <v>67</v>
      </c>
      <c r="C34" s="189" t="str">
        <f>CONCATENATE(B27," ",C27)</f>
        <v>96 Bourání konstrukcí</v>
      </c>
      <c r="D34" s="187"/>
      <c r="E34" s="190"/>
      <c r="F34" s="190"/>
      <c r="G34" s="191">
        <f>SUM(G27:G33)</f>
        <v>0</v>
      </c>
      <c r="O34" s="172">
        <v>4</v>
      </c>
      <c r="BA34" s="192">
        <f>SUM(BA27:BA33)</f>
        <v>0</v>
      </c>
      <c r="BB34" s="192">
        <f>SUM(BB27:BB33)</f>
        <v>0</v>
      </c>
      <c r="BC34" s="192">
        <f>SUM(BC27:BC33)</f>
        <v>0</v>
      </c>
      <c r="BD34" s="192">
        <f>SUM(BD27:BD33)</f>
        <v>0</v>
      </c>
      <c r="BE34" s="192">
        <f>SUM(BE27:BE33)</f>
        <v>0</v>
      </c>
    </row>
    <row r="35" spans="1:104" x14ac:dyDescent="0.2">
      <c r="A35" s="165" t="s">
        <v>65</v>
      </c>
      <c r="B35" s="166" t="s">
        <v>110</v>
      </c>
      <c r="C35" s="167" t="s">
        <v>111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12</v>
      </c>
      <c r="B36" s="174" t="s">
        <v>112</v>
      </c>
      <c r="C36" s="175" t="s">
        <v>113</v>
      </c>
      <c r="D36" s="176" t="s">
        <v>114</v>
      </c>
      <c r="E36" s="177">
        <v>1.1000000000000001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12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3">
        <v>13</v>
      </c>
      <c r="B37" s="174" t="s">
        <v>115</v>
      </c>
      <c r="C37" s="175" t="s">
        <v>116</v>
      </c>
      <c r="D37" s="176" t="s">
        <v>114</v>
      </c>
      <c r="E37" s="177">
        <v>1.1000000000000001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13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3">
        <v>14</v>
      </c>
      <c r="B38" s="174" t="s">
        <v>117</v>
      </c>
      <c r="C38" s="175" t="s">
        <v>118</v>
      </c>
      <c r="D38" s="176" t="s">
        <v>114</v>
      </c>
      <c r="E38" s="177">
        <v>20.9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14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x14ac:dyDescent="0.2">
      <c r="A39" s="179"/>
      <c r="B39" s="180"/>
      <c r="C39" s="181" t="s">
        <v>119</v>
      </c>
      <c r="D39" s="182"/>
      <c r="E39" s="183">
        <v>20.9</v>
      </c>
      <c r="F39" s="184"/>
      <c r="G39" s="185"/>
      <c r="M39" s="186" t="s">
        <v>119</v>
      </c>
      <c r="O39" s="172"/>
    </row>
    <row r="40" spans="1:104" x14ac:dyDescent="0.2">
      <c r="A40" s="173">
        <v>15</v>
      </c>
      <c r="B40" s="174" t="s">
        <v>120</v>
      </c>
      <c r="C40" s="175" t="s">
        <v>121</v>
      </c>
      <c r="D40" s="176" t="s">
        <v>114</v>
      </c>
      <c r="E40" s="177">
        <v>1.1000000000000001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16</v>
      </c>
      <c r="B41" s="174" t="s">
        <v>122</v>
      </c>
      <c r="C41" s="175" t="s">
        <v>123</v>
      </c>
      <c r="D41" s="176" t="s">
        <v>124</v>
      </c>
      <c r="E41" s="177">
        <v>4.2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16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9"/>
      <c r="B42" s="180"/>
      <c r="C42" s="181" t="s">
        <v>125</v>
      </c>
      <c r="D42" s="182"/>
      <c r="E42" s="183">
        <v>4.2</v>
      </c>
      <c r="F42" s="184"/>
      <c r="G42" s="185"/>
      <c r="M42" s="186" t="s">
        <v>125</v>
      </c>
      <c r="O42" s="172"/>
    </row>
    <row r="43" spans="1:104" x14ac:dyDescent="0.2">
      <c r="A43" s="173">
        <v>17</v>
      </c>
      <c r="B43" s="174" t="s">
        <v>126</v>
      </c>
      <c r="C43" s="175" t="s">
        <v>127</v>
      </c>
      <c r="D43" s="176" t="s">
        <v>114</v>
      </c>
      <c r="E43" s="177">
        <v>1.1000000000000001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17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128</v>
      </c>
      <c r="D44" s="182"/>
      <c r="E44" s="183">
        <v>1.1000000000000001</v>
      </c>
      <c r="F44" s="184"/>
      <c r="G44" s="185"/>
      <c r="M44" s="186" t="s">
        <v>128</v>
      </c>
      <c r="O44" s="172"/>
    </row>
    <row r="45" spans="1:104" x14ac:dyDescent="0.2">
      <c r="A45" s="173">
        <v>18</v>
      </c>
      <c r="B45" s="174" t="s">
        <v>129</v>
      </c>
      <c r="C45" s="175" t="s">
        <v>130</v>
      </c>
      <c r="D45" s="176" t="s">
        <v>124</v>
      </c>
      <c r="E45" s="177">
        <v>4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18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4.9570000000000003E-2</v>
      </c>
    </row>
    <row r="46" spans="1:104" x14ac:dyDescent="0.2">
      <c r="A46" s="187"/>
      <c r="B46" s="188" t="s">
        <v>67</v>
      </c>
      <c r="C46" s="189" t="str">
        <f>CONCATENATE(B35," ",C35)</f>
        <v>97 Prorážení otvorů</v>
      </c>
      <c r="D46" s="187"/>
      <c r="E46" s="190"/>
      <c r="F46" s="190"/>
      <c r="G46" s="191">
        <f>SUM(G35:G45)</f>
        <v>0</v>
      </c>
      <c r="O46" s="172">
        <v>4</v>
      </c>
      <c r="BA46" s="192">
        <f>SUM(BA35:BA45)</f>
        <v>0</v>
      </c>
      <c r="BB46" s="192">
        <f>SUM(BB35:BB45)</f>
        <v>0</v>
      </c>
      <c r="BC46" s="192">
        <f>SUM(BC35:BC45)</f>
        <v>0</v>
      </c>
      <c r="BD46" s="192">
        <f>SUM(BD35:BD45)</f>
        <v>0</v>
      </c>
      <c r="BE46" s="192">
        <f>SUM(BE35:BE45)</f>
        <v>0</v>
      </c>
    </row>
    <row r="47" spans="1:104" x14ac:dyDescent="0.2">
      <c r="A47" s="165" t="s">
        <v>65</v>
      </c>
      <c r="B47" s="166" t="s">
        <v>131</v>
      </c>
      <c r="C47" s="167" t="s">
        <v>132</v>
      </c>
      <c r="D47" s="168"/>
      <c r="E47" s="169"/>
      <c r="F47" s="169"/>
      <c r="G47" s="170"/>
      <c r="H47" s="171"/>
      <c r="I47" s="171"/>
      <c r="O47" s="172">
        <v>1</v>
      </c>
    </row>
    <row r="48" spans="1:104" x14ac:dyDescent="0.2">
      <c r="A48" s="173">
        <v>19</v>
      </c>
      <c r="B48" s="174" t="s">
        <v>133</v>
      </c>
      <c r="C48" s="175" t="s">
        <v>134</v>
      </c>
      <c r="D48" s="176" t="s">
        <v>114</v>
      </c>
      <c r="E48" s="177">
        <v>8.83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87"/>
      <c r="B49" s="188" t="s">
        <v>67</v>
      </c>
      <c r="C49" s="189" t="str">
        <f>CONCATENATE(B47," ",C47)</f>
        <v>99 Staveništní přesun hmot</v>
      </c>
      <c r="D49" s="187"/>
      <c r="E49" s="190"/>
      <c r="F49" s="190"/>
      <c r="G49" s="191">
        <f>SUM(G47:G48)</f>
        <v>0</v>
      </c>
      <c r="O49" s="172">
        <v>4</v>
      </c>
      <c r="BA49" s="192">
        <f>SUM(BA47:BA48)</f>
        <v>0</v>
      </c>
      <c r="BB49" s="192">
        <f>SUM(BB47:BB48)</f>
        <v>0</v>
      </c>
      <c r="BC49" s="192">
        <f>SUM(BC47:BC48)</f>
        <v>0</v>
      </c>
      <c r="BD49" s="192">
        <f>SUM(BD47:BD48)</f>
        <v>0</v>
      </c>
      <c r="BE49" s="192">
        <f>SUM(BE47:BE48)</f>
        <v>0</v>
      </c>
    </row>
    <row r="50" spans="1:104" x14ac:dyDescent="0.2">
      <c r="A50" s="165" t="s">
        <v>65</v>
      </c>
      <c r="B50" s="166" t="s">
        <v>135</v>
      </c>
      <c r="C50" s="167" t="s">
        <v>136</v>
      </c>
      <c r="D50" s="168"/>
      <c r="E50" s="169"/>
      <c r="F50" s="169"/>
      <c r="G50" s="170"/>
      <c r="H50" s="171"/>
      <c r="I50" s="171"/>
      <c r="O50" s="172">
        <v>1</v>
      </c>
    </row>
    <row r="51" spans="1:104" x14ac:dyDescent="0.2">
      <c r="A51" s="173">
        <v>20</v>
      </c>
      <c r="B51" s="174" t="s">
        <v>137</v>
      </c>
      <c r="C51" s="175" t="s">
        <v>138</v>
      </c>
      <c r="D51" s="176" t="s">
        <v>81</v>
      </c>
      <c r="E51" s="177">
        <v>1.08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139</v>
      </c>
      <c r="D52" s="182"/>
      <c r="E52" s="183">
        <v>1.08</v>
      </c>
      <c r="F52" s="184"/>
      <c r="G52" s="185"/>
      <c r="M52" s="186" t="s">
        <v>139</v>
      </c>
      <c r="O52" s="172"/>
    </row>
    <row r="53" spans="1:104" x14ac:dyDescent="0.2">
      <c r="A53" s="173">
        <v>21</v>
      </c>
      <c r="B53" s="174" t="s">
        <v>140</v>
      </c>
      <c r="C53" s="175" t="s">
        <v>141</v>
      </c>
      <c r="D53" s="176" t="s">
        <v>81</v>
      </c>
      <c r="E53" s="177">
        <v>10.8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21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9"/>
      <c r="B54" s="180"/>
      <c r="C54" s="181" t="s">
        <v>142</v>
      </c>
      <c r="D54" s="182"/>
      <c r="E54" s="183">
        <v>10.8</v>
      </c>
      <c r="F54" s="184"/>
      <c r="G54" s="185"/>
      <c r="M54" s="186" t="s">
        <v>142</v>
      </c>
      <c r="O54" s="172"/>
    </row>
    <row r="55" spans="1:104" x14ac:dyDescent="0.2">
      <c r="A55" s="187"/>
      <c r="B55" s="188" t="s">
        <v>67</v>
      </c>
      <c r="C55" s="189" t="str">
        <f>CONCATENATE(B50," ",C50)</f>
        <v>712 Živičné krytiny</v>
      </c>
      <c r="D55" s="187"/>
      <c r="E55" s="190"/>
      <c r="F55" s="190"/>
      <c r="G55" s="191">
        <f>SUM(G50:G54)</f>
        <v>0</v>
      </c>
      <c r="O55" s="172">
        <v>4</v>
      </c>
      <c r="BA55" s="192">
        <f>SUM(BA50:BA54)</f>
        <v>0</v>
      </c>
      <c r="BB55" s="192">
        <f>SUM(BB50:BB54)</f>
        <v>0</v>
      </c>
      <c r="BC55" s="192">
        <f>SUM(BC50:BC54)</f>
        <v>0</v>
      </c>
      <c r="BD55" s="192">
        <f>SUM(BD50:BD54)</f>
        <v>0</v>
      </c>
      <c r="BE55" s="192">
        <f>SUM(BE50:BE54)</f>
        <v>0</v>
      </c>
    </row>
    <row r="56" spans="1:104" x14ac:dyDescent="0.2">
      <c r="A56" s="165" t="s">
        <v>65</v>
      </c>
      <c r="B56" s="166" t="s">
        <v>143</v>
      </c>
      <c r="C56" s="167" t="s">
        <v>144</v>
      </c>
      <c r="D56" s="168"/>
      <c r="E56" s="169"/>
      <c r="F56" s="169"/>
      <c r="G56" s="170"/>
      <c r="H56" s="171"/>
      <c r="I56" s="171"/>
      <c r="O56" s="172">
        <v>1</v>
      </c>
    </row>
    <row r="57" spans="1:104" x14ac:dyDescent="0.2">
      <c r="A57" s="173">
        <v>22</v>
      </c>
      <c r="B57" s="174" t="s">
        <v>145</v>
      </c>
      <c r="C57" s="175" t="s">
        <v>146</v>
      </c>
      <c r="D57" s="176" t="s">
        <v>81</v>
      </c>
      <c r="E57" s="177">
        <v>1.08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22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139</v>
      </c>
      <c r="D58" s="182"/>
      <c r="E58" s="183">
        <v>1.08</v>
      </c>
      <c r="F58" s="184"/>
      <c r="G58" s="185"/>
      <c r="M58" s="186" t="s">
        <v>139</v>
      </c>
      <c r="O58" s="172"/>
    </row>
    <row r="59" spans="1:104" x14ac:dyDescent="0.2">
      <c r="A59" s="173">
        <v>23</v>
      </c>
      <c r="B59" s="174" t="s">
        <v>147</v>
      </c>
      <c r="C59" s="175" t="s">
        <v>148</v>
      </c>
      <c r="D59" s="176" t="s">
        <v>81</v>
      </c>
      <c r="E59" s="177">
        <v>1.08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23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9"/>
      <c r="B60" s="180"/>
      <c r="C60" s="181" t="s">
        <v>139</v>
      </c>
      <c r="D60" s="182"/>
      <c r="E60" s="183">
        <v>1.08</v>
      </c>
      <c r="F60" s="184"/>
      <c r="G60" s="185"/>
      <c r="M60" s="186" t="s">
        <v>139</v>
      </c>
      <c r="O60" s="172"/>
    </row>
    <row r="61" spans="1:104" x14ac:dyDescent="0.2">
      <c r="A61" s="173">
        <v>24</v>
      </c>
      <c r="B61" s="174" t="s">
        <v>149</v>
      </c>
      <c r="C61" s="175" t="s">
        <v>150</v>
      </c>
      <c r="D61" s="176" t="s">
        <v>81</v>
      </c>
      <c r="E61" s="177">
        <v>1.08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24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x14ac:dyDescent="0.2">
      <c r="A62" s="179"/>
      <c r="B62" s="180"/>
      <c r="C62" s="181" t="s">
        <v>139</v>
      </c>
      <c r="D62" s="182"/>
      <c r="E62" s="183">
        <v>1.08</v>
      </c>
      <c r="F62" s="184"/>
      <c r="G62" s="185"/>
      <c r="M62" s="186" t="s">
        <v>139</v>
      </c>
      <c r="O62" s="172"/>
    </row>
    <row r="63" spans="1:104" x14ac:dyDescent="0.2">
      <c r="A63" s="173">
        <v>25</v>
      </c>
      <c r="B63" s="174" t="s">
        <v>151</v>
      </c>
      <c r="C63" s="175" t="s">
        <v>152</v>
      </c>
      <c r="D63" s="176" t="s">
        <v>81</v>
      </c>
      <c r="E63" s="177">
        <v>1.08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25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x14ac:dyDescent="0.2">
      <c r="A64" s="179"/>
      <c r="B64" s="180"/>
      <c r="C64" s="181" t="s">
        <v>139</v>
      </c>
      <c r="D64" s="182"/>
      <c r="E64" s="183">
        <v>1.08</v>
      </c>
      <c r="F64" s="184"/>
      <c r="G64" s="185"/>
      <c r="M64" s="186" t="s">
        <v>139</v>
      </c>
      <c r="O64" s="172"/>
    </row>
    <row r="65" spans="1:104" x14ac:dyDescent="0.2">
      <c r="A65" s="187"/>
      <c r="B65" s="188" t="s">
        <v>67</v>
      </c>
      <c r="C65" s="189" t="str">
        <f>CONCATENATE(B56," ",C56)</f>
        <v>713 Izolace tepelné</v>
      </c>
      <c r="D65" s="187"/>
      <c r="E65" s="190"/>
      <c r="F65" s="190"/>
      <c r="G65" s="191">
        <f>SUM(G56:G64)</f>
        <v>0</v>
      </c>
      <c r="O65" s="172">
        <v>4</v>
      </c>
      <c r="BA65" s="192">
        <f>SUM(BA56:BA64)</f>
        <v>0</v>
      </c>
      <c r="BB65" s="192">
        <f>SUM(BB56:BB64)</f>
        <v>0</v>
      </c>
      <c r="BC65" s="192">
        <f>SUM(BC56:BC64)</f>
        <v>0</v>
      </c>
      <c r="BD65" s="192">
        <f>SUM(BD56:BD64)</f>
        <v>0</v>
      </c>
      <c r="BE65" s="192">
        <f>SUM(BE56:BE64)</f>
        <v>0</v>
      </c>
    </row>
    <row r="66" spans="1:104" x14ac:dyDescent="0.2">
      <c r="A66" s="165" t="s">
        <v>65</v>
      </c>
      <c r="B66" s="166" t="s">
        <v>153</v>
      </c>
      <c r="C66" s="167" t="s">
        <v>154</v>
      </c>
      <c r="D66" s="168"/>
      <c r="E66" s="169"/>
      <c r="F66" s="169"/>
      <c r="G66" s="170"/>
      <c r="H66" s="171"/>
      <c r="I66" s="171"/>
      <c r="O66" s="172">
        <v>1</v>
      </c>
    </row>
    <row r="67" spans="1:104" x14ac:dyDescent="0.2">
      <c r="A67" s="173">
        <v>26</v>
      </c>
      <c r="B67" s="174" t="s">
        <v>155</v>
      </c>
      <c r="C67" s="175" t="s">
        <v>156</v>
      </c>
      <c r="D67" s="176" t="s">
        <v>124</v>
      </c>
      <c r="E67" s="177">
        <v>51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26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0</v>
      </c>
    </row>
    <row r="68" spans="1:104" ht="22.5" x14ac:dyDescent="0.2">
      <c r="A68" s="173">
        <v>27</v>
      </c>
      <c r="B68" s="174" t="s">
        <v>157</v>
      </c>
      <c r="C68" s="175" t="s">
        <v>158</v>
      </c>
      <c r="D68" s="176" t="s">
        <v>159</v>
      </c>
      <c r="E68" s="177">
        <v>248.85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27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5.0000000000000002E-5</v>
      </c>
    </row>
    <row r="69" spans="1:104" x14ac:dyDescent="0.2">
      <c r="A69" s="179"/>
      <c r="B69" s="180"/>
      <c r="C69" s="181" t="s">
        <v>160</v>
      </c>
      <c r="D69" s="182"/>
      <c r="E69" s="183">
        <v>248.85</v>
      </c>
      <c r="F69" s="184"/>
      <c r="G69" s="185"/>
      <c r="M69" s="186" t="s">
        <v>160</v>
      </c>
      <c r="O69" s="172"/>
    </row>
    <row r="70" spans="1:104" x14ac:dyDescent="0.2">
      <c r="A70" s="173">
        <v>28</v>
      </c>
      <c r="B70" s="174" t="s">
        <v>161</v>
      </c>
      <c r="C70" s="175" t="s">
        <v>162</v>
      </c>
      <c r="D70" s="176" t="s">
        <v>74</v>
      </c>
      <c r="E70" s="177">
        <v>1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1</v>
      </c>
      <c r="AC70" s="139">
        <v>28</v>
      </c>
      <c r="AZ70" s="139">
        <v>2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2.23E-2</v>
      </c>
    </row>
    <row r="71" spans="1:104" ht="22.5" x14ac:dyDescent="0.2">
      <c r="A71" s="173">
        <v>29</v>
      </c>
      <c r="B71" s="174" t="s">
        <v>163</v>
      </c>
      <c r="C71" s="175" t="s">
        <v>164</v>
      </c>
      <c r="D71" s="176" t="s">
        <v>159</v>
      </c>
      <c r="E71" s="177">
        <v>1400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29</v>
      </c>
      <c r="AZ71" s="139">
        <v>2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5.0000000000000002E-5</v>
      </c>
    </row>
    <row r="72" spans="1:104" x14ac:dyDescent="0.2">
      <c r="A72" s="179"/>
      <c r="B72" s="180"/>
      <c r="C72" s="181" t="s">
        <v>165</v>
      </c>
      <c r="D72" s="182"/>
      <c r="E72" s="183">
        <v>0</v>
      </c>
      <c r="F72" s="184"/>
      <c r="G72" s="185"/>
      <c r="M72" s="186" t="s">
        <v>165</v>
      </c>
      <c r="O72" s="172"/>
    </row>
    <row r="73" spans="1:104" x14ac:dyDescent="0.2">
      <c r="A73" s="179"/>
      <c r="B73" s="180"/>
      <c r="C73" s="181" t="s">
        <v>166</v>
      </c>
      <c r="D73" s="182"/>
      <c r="E73" s="183">
        <v>1400</v>
      </c>
      <c r="F73" s="184"/>
      <c r="G73" s="185"/>
      <c r="M73" s="186" t="s">
        <v>166</v>
      </c>
      <c r="O73" s="172"/>
    </row>
    <row r="74" spans="1:104" x14ac:dyDescent="0.2">
      <c r="A74" s="173">
        <v>30</v>
      </c>
      <c r="B74" s="174" t="s">
        <v>167</v>
      </c>
      <c r="C74" s="175" t="s">
        <v>168</v>
      </c>
      <c r="D74" s="176" t="s">
        <v>124</v>
      </c>
      <c r="E74" s="177">
        <v>60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30</v>
      </c>
      <c r="AZ74" s="139">
        <v>2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9"/>
      <c r="B75" s="180"/>
      <c r="C75" s="181">
        <v>60</v>
      </c>
      <c r="D75" s="182"/>
      <c r="E75" s="183">
        <v>60</v>
      </c>
      <c r="F75" s="184"/>
      <c r="G75" s="185"/>
      <c r="M75" s="186">
        <v>60</v>
      </c>
      <c r="O75" s="172"/>
    </row>
    <row r="76" spans="1:104" ht="22.5" x14ac:dyDescent="0.2">
      <c r="A76" s="173">
        <v>31</v>
      </c>
      <c r="B76" s="174" t="s">
        <v>169</v>
      </c>
      <c r="C76" s="175" t="s">
        <v>170</v>
      </c>
      <c r="D76" s="176" t="s">
        <v>124</v>
      </c>
      <c r="E76" s="177">
        <v>120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31</v>
      </c>
      <c r="AZ76" s="139">
        <v>2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3">
        <v>32</v>
      </c>
      <c r="B77" s="174" t="s">
        <v>171</v>
      </c>
      <c r="C77" s="175" t="s">
        <v>172</v>
      </c>
      <c r="D77" s="176" t="s">
        <v>173</v>
      </c>
      <c r="E77" s="177">
        <v>12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32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0.01</v>
      </c>
    </row>
    <row r="78" spans="1:104" x14ac:dyDescent="0.2">
      <c r="A78" s="179"/>
      <c r="B78" s="180"/>
      <c r="C78" s="181" t="s">
        <v>174</v>
      </c>
      <c r="D78" s="182"/>
      <c r="E78" s="183">
        <v>12</v>
      </c>
      <c r="F78" s="184"/>
      <c r="G78" s="185"/>
      <c r="M78" s="186" t="s">
        <v>174</v>
      </c>
      <c r="O78" s="172"/>
    </row>
    <row r="79" spans="1:104" ht="22.5" x14ac:dyDescent="0.2">
      <c r="A79" s="173">
        <v>33</v>
      </c>
      <c r="B79" s="174" t="s">
        <v>175</v>
      </c>
      <c r="C79" s="175" t="s">
        <v>176</v>
      </c>
      <c r="D79" s="176" t="s">
        <v>124</v>
      </c>
      <c r="E79" s="177">
        <v>120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1</v>
      </c>
      <c r="AC79" s="139">
        <v>33</v>
      </c>
      <c r="AZ79" s="139">
        <v>2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0</v>
      </c>
    </row>
    <row r="80" spans="1:104" x14ac:dyDescent="0.2">
      <c r="A80" s="179"/>
      <c r="B80" s="180"/>
      <c r="C80" s="181" t="s">
        <v>177</v>
      </c>
      <c r="D80" s="182"/>
      <c r="E80" s="183">
        <v>120</v>
      </c>
      <c r="F80" s="184"/>
      <c r="G80" s="185"/>
      <c r="M80" s="186" t="s">
        <v>177</v>
      </c>
      <c r="O80" s="172"/>
    </row>
    <row r="81" spans="1:104" x14ac:dyDescent="0.2">
      <c r="A81" s="173">
        <v>34</v>
      </c>
      <c r="B81" s="174" t="s">
        <v>171</v>
      </c>
      <c r="C81" s="175" t="s">
        <v>178</v>
      </c>
      <c r="D81" s="176" t="s">
        <v>173</v>
      </c>
      <c r="E81" s="177">
        <v>6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34</v>
      </c>
      <c r="AZ81" s="139">
        <v>2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5.0000000000000001E-3</v>
      </c>
    </row>
    <row r="82" spans="1:104" x14ac:dyDescent="0.2">
      <c r="A82" s="179"/>
      <c r="B82" s="180"/>
      <c r="C82" s="181" t="s">
        <v>179</v>
      </c>
      <c r="D82" s="182"/>
      <c r="E82" s="183">
        <v>6</v>
      </c>
      <c r="F82" s="184"/>
      <c r="G82" s="185"/>
      <c r="M82" s="186" t="s">
        <v>179</v>
      </c>
      <c r="O82" s="172"/>
    </row>
    <row r="83" spans="1:104" ht="22.5" x14ac:dyDescent="0.2">
      <c r="A83" s="173">
        <v>35</v>
      </c>
      <c r="B83" s="174" t="s">
        <v>169</v>
      </c>
      <c r="C83" s="175" t="s">
        <v>180</v>
      </c>
      <c r="D83" s="176" t="s">
        <v>124</v>
      </c>
      <c r="E83" s="177">
        <v>60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35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ht="22.5" x14ac:dyDescent="0.2">
      <c r="A84" s="173">
        <v>36</v>
      </c>
      <c r="B84" s="174" t="s">
        <v>181</v>
      </c>
      <c r="C84" s="175" t="s">
        <v>182</v>
      </c>
      <c r="D84" s="176" t="s">
        <v>114</v>
      </c>
      <c r="E84" s="177">
        <v>1.0640000000000001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36</v>
      </c>
      <c r="AZ84" s="139">
        <v>2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1.09954</v>
      </c>
    </row>
    <row r="85" spans="1:104" x14ac:dyDescent="0.2">
      <c r="A85" s="179"/>
      <c r="B85" s="180"/>
      <c r="C85" s="181" t="s">
        <v>183</v>
      </c>
      <c r="D85" s="182"/>
      <c r="E85" s="183">
        <v>1.0640000000000001</v>
      </c>
      <c r="F85" s="184"/>
      <c r="G85" s="185"/>
      <c r="M85" s="186" t="s">
        <v>183</v>
      </c>
      <c r="O85" s="172"/>
    </row>
    <row r="86" spans="1:104" x14ac:dyDescent="0.2">
      <c r="A86" s="173">
        <v>37</v>
      </c>
      <c r="B86" s="174" t="s">
        <v>184</v>
      </c>
      <c r="C86" s="175" t="s">
        <v>185</v>
      </c>
      <c r="D86" s="176" t="s">
        <v>159</v>
      </c>
      <c r="E86" s="177">
        <v>175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37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6.0000000000000002E-5</v>
      </c>
    </row>
    <row r="87" spans="1:104" x14ac:dyDescent="0.2">
      <c r="A87" s="179"/>
      <c r="B87" s="180"/>
      <c r="C87" s="181" t="s">
        <v>186</v>
      </c>
      <c r="D87" s="182"/>
      <c r="E87" s="183">
        <v>175</v>
      </c>
      <c r="F87" s="184"/>
      <c r="G87" s="185"/>
      <c r="M87" s="186" t="s">
        <v>186</v>
      </c>
      <c r="O87" s="172"/>
    </row>
    <row r="88" spans="1:104" x14ac:dyDescent="0.2">
      <c r="A88" s="173">
        <v>38</v>
      </c>
      <c r="B88" s="174" t="s">
        <v>187</v>
      </c>
      <c r="C88" s="175" t="s">
        <v>188</v>
      </c>
      <c r="D88" s="176" t="s">
        <v>114</v>
      </c>
      <c r="E88" s="177">
        <v>1.5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0</v>
      </c>
      <c r="AC88" s="139">
        <v>38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0</v>
      </c>
    </row>
    <row r="89" spans="1:104" x14ac:dyDescent="0.2">
      <c r="A89" s="187"/>
      <c r="B89" s="188" t="s">
        <v>67</v>
      </c>
      <c r="C89" s="189" t="str">
        <f>CONCATENATE(B66," ",C66)</f>
        <v>767 Konstrukce zámečnické</v>
      </c>
      <c r="D89" s="187"/>
      <c r="E89" s="190"/>
      <c r="F89" s="190"/>
      <c r="G89" s="191">
        <f>SUM(G66:G88)</f>
        <v>0</v>
      </c>
      <c r="O89" s="172">
        <v>4</v>
      </c>
      <c r="BA89" s="192">
        <f>SUM(BA66:BA88)</f>
        <v>0</v>
      </c>
      <c r="BB89" s="192">
        <f>SUM(BB66:BB88)</f>
        <v>0</v>
      </c>
      <c r="BC89" s="192">
        <f>SUM(BC66:BC88)</f>
        <v>0</v>
      </c>
      <c r="BD89" s="192">
        <f>SUM(BD66:BD88)</f>
        <v>0</v>
      </c>
      <c r="BE89" s="192">
        <f>SUM(BE66:BE88)</f>
        <v>0</v>
      </c>
    </row>
    <row r="90" spans="1:104" x14ac:dyDescent="0.2">
      <c r="A90" s="165" t="s">
        <v>65</v>
      </c>
      <c r="B90" s="166" t="s">
        <v>189</v>
      </c>
      <c r="C90" s="167" t="s">
        <v>190</v>
      </c>
      <c r="D90" s="168"/>
      <c r="E90" s="169"/>
      <c r="F90" s="169"/>
      <c r="G90" s="170"/>
      <c r="H90" s="171"/>
      <c r="I90" s="171"/>
      <c r="O90" s="172">
        <v>1</v>
      </c>
    </row>
    <row r="91" spans="1:104" x14ac:dyDescent="0.2">
      <c r="A91" s="173">
        <v>39</v>
      </c>
      <c r="B91" s="174" t="s">
        <v>191</v>
      </c>
      <c r="C91" s="175" t="s">
        <v>192</v>
      </c>
      <c r="D91" s="176" t="s">
        <v>81</v>
      </c>
      <c r="E91" s="177">
        <v>44.207999999999998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39</v>
      </c>
      <c r="AZ91" s="139">
        <v>2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6.9999999999999994E-5</v>
      </c>
    </row>
    <row r="92" spans="1:104" x14ac:dyDescent="0.2">
      <c r="A92" s="179"/>
      <c r="B92" s="180"/>
      <c r="C92" s="181" t="s">
        <v>193</v>
      </c>
      <c r="D92" s="182"/>
      <c r="E92" s="183">
        <v>9.8279999999999994</v>
      </c>
      <c r="F92" s="184"/>
      <c r="G92" s="185"/>
      <c r="M92" s="186" t="s">
        <v>193</v>
      </c>
      <c r="O92" s="172"/>
    </row>
    <row r="93" spans="1:104" x14ac:dyDescent="0.2">
      <c r="A93" s="179"/>
      <c r="B93" s="180"/>
      <c r="C93" s="181" t="s">
        <v>194</v>
      </c>
      <c r="D93" s="182"/>
      <c r="E93" s="183">
        <v>34.380000000000003</v>
      </c>
      <c r="F93" s="184"/>
      <c r="G93" s="185"/>
      <c r="M93" s="186" t="s">
        <v>194</v>
      </c>
      <c r="O93" s="172"/>
    </row>
    <row r="94" spans="1:104" x14ac:dyDescent="0.2">
      <c r="A94" s="173">
        <v>40</v>
      </c>
      <c r="B94" s="174" t="s">
        <v>195</v>
      </c>
      <c r="C94" s="175" t="s">
        <v>196</v>
      </c>
      <c r="D94" s="176" t="s">
        <v>81</v>
      </c>
      <c r="E94" s="177">
        <v>44.207999999999998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40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1.4999999999999999E-4</v>
      </c>
    </row>
    <row r="95" spans="1:104" x14ac:dyDescent="0.2">
      <c r="A95" s="179"/>
      <c r="B95" s="180"/>
      <c r="C95" s="181" t="s">
        <v>197</v>
      </c>
      <c r="D95" s="182"/>
      <c r="E95" s="183">
        <v>9.8279999999999994</v>
      </c>
      <c r="F95" s="184"/>
      <c r="G95" s="185"/>
      <c r="M95" s="186" t="s">
        <v>197</v>
      </c>
      <c r="O95" s="172"/>
    </row>
    <row r="96" spans="1:104" x14ac:dyDescent="0.2">
      <c r="A96" s="179"/>
      <c r="B96" s="180"/>
      <c r="C96" s="181" t="s">
        <v>198</v>
      </c>
      <c r="D96" s="182"/>
      <c r="E96" s="183">
        <v>34.380000000000003</v>
      </c>
      <c r="F96" s="184"/>
      <c r="G96" s="185"/>
      <c r="M96" s="186" t="s">
        <v>198</v>
      </c>
      <c r="O96" s="172"/>
    </row>
    <row r="97" spans="1:57" x14ac:dyDescent="0.2">
      <c r="A97" s="187"/>
      <c r="B97" s="188" t="s">
        <v>67</v>
      </c>
      <c r="C97" s="189" t="str">
        <f>CONCATENATE(B90," ",C90)</f>
        <v>784 Malby</v>
      </c>
      <c r="D97" s="187"/>
      <c r="E97" s="190"/>
      <c r="F97" s="190"/>
      <c r="G97" s="191">
        <f>SUM(G90:G96)</f>
        <v>0</v>
      </c>
      <c r="O97" s="172">
        <v>4</v>
      </c>
      <c r="BA97" s="192">
        <f>SUM(BA90:BA96)</f>
        <v>0</v>
      </c>
      <c r="BB97" s="192">
        <f>SUM(BB90:BB96)</f>
        <v>0</v>
      </c>
      <c r="BC97" s="192">
        <f>SUM(BC90:BC96)</f>
        <v>0</v>
      </c>
      <c r="BD97" s="192">
        <f>SUM(BD90:BD96)</f>
        <v>0</v>
      </c>
      <c r="BE97" s="192">
        <f>SUM(BE90:BE96)</f>
        <v>0</v>
      </c>
    </row>
    <row r="98" spans="1:57" x14ac:dyDescent="0.2">
      <c r="A98" s="140"/>
      <c r="B98" s="140"/>
      <c r="C98" s="140"/>
      <c r="D98" s="140"/>
      <c r="E98" s="140"/>
      <c r="F98" s="140"/>
      <c r="G98" s="140"/>
    </row>
    <row r="99" spans="1:57" x14ac:dyDescent="0.2">
      <c r="E99" s="139"/>
    </row>
    <row r="100" spans="1:57" x14ac:dyDescent="0.2">
      <c r="E100" s="139"/>
    </row>
    <row r="101" spans="1:57" x14ac:dyDescent="0.2">
      <c r="E101" s="139"/>
    </row>
    <row r="102" spans="1:57" x14ac:dyDescent="0.2">
      <c r="E102" s="139"/>
    </row>
    <row r="103" spans="1:57" x14ac:dyDescent="0.2">
      <c r="E103" s="139"/>
    </row>
    <row r="104" spans="1:57" x14ac:dyDescent="0.2">
      <c r="E104" s="139"/>
    </row>
    <row r="105" spans="1:57" x14ac:dyDescent="0.2">
      <c r="E105" s="139"/>
    </row>
    <row r="106" spans="1:57" x14ac:dyDescent="0.2">
      <c r="E106" s="139"/>
    </row>
    <row r="107" spans="1:57" x14ac:dyDescent="0.2">
      <c r="E107" s="139"/>
    </row>
    <row r="108" spans="1:57" x14ac:dyDescent="0.2">
      <c r="E108" s="139"/>
    </row>
    <row r="109" spans="1:57" x14ac:dyDescent="0.2">
      <c r="E109" s="139"/>
    </row>
    <row r="110" spans="1:57" x14ac:dyDescent="0.2">
      <c r="E110" s="139"/>
    </row>
    <row r="111" spans="1:57" x14ac:dyDescent="0.2">
      <c r="E111" s="139"/>
    </row>
    <row r="112" spans="1:57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A121" s="193"/>
      <c r="B121" s="193"/>
      <c r="C121" s="193"/>
      <c r="D121" s="193"/>
      <c r="E121" s="193"/>
      <c r="F121" s="193"/>
      <c r="G121" s="193"/>
    </row>
    <row r="122" spans="1:7" x14ac:dyDescent="0.2">
      <c r="A122" s="193"/>
      <c r="B122" s="193"/>
      <c r="C122" s="193"/>
      <c r="D122" s="193"/>
      <c r="E122" s="193"/>
      <c r="F122" s="193"/>
      <c r="G122" s="193"/>
    </row>
    <row r="123" spans="1:7" x14ac:dyDescent="0.2">
      <c r="A123" s="193"/>
      <c r="B123" s="193"/>
      <c r="C123" s="193"/>
      <c r="D123" s="193"/>
      <c r="E123" s="193"/>
      <c r="F123" s="193"/>
      <c r="G123" s="193"/>
    </row>
    <row r="124" spans="1:7" x14ac:dyDescent="0.2">
      <c r="A124" s="193"/>
      <c r="B124" s="193"/>
      <c r="C124" s="193"/>
      <c r="D124" s="193"/>
      <c r="E124" s="193"/>
      <c r="F124" s="193"/>
      <c r="G124" s="193"/>
    </row>
    <row r="125" spans="1:7" x14ac:dyDescent="0.2">
      <c r="E125" s="139"/>
    </row>
    <row r="126" spans="1:7" x14ac:dyDescent="0.2">
      <c r="E126" s="139"/>
    </row>
    <row r="127" spans="1:7" x14ac:dyDescent="0.2">
      <c r="E127" s="139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E149" s="139"/>
    </row>
    <row r="150" spans="1:7" x14ac:dyDescent="0.2">
      <c r="E150" s="139"/>
    </row>
    <row r="151" spans="1:7" x14ac:dyDescent="0.2">
      <c r="E151" s="139"/>
    </row>
    <row r="152" spans="1:7" x14ac:dyDescent="0.2">
      <c r="E152" s="139"/>
    </row>
    <row r="153" spans="1:7" x14ac:dyDescent="0.2">
      <c r="E153" s="139"/>
    </row>
    <row r="154" spans="1:7" x14ac:dyDescent="0.2">
      <c r="E154" s="139"/>
    </row>
    <row r="155" spans="1:7" x14ac:dyDescent="0.2">
      <c r="E155" s="139"/>
    </row>
    <row r="156" spans="1:7" x14ac:dyDescent="0.2">
      <c r="A156" s="194"/>
      <c r="B156" s="194"/>
    </row>
    <row r="157" spans="1:7" x14ac:dyDescent="0.2">
      <c r="A157" s="193"/>
      <c r="B157" s="193"/>
      <c r="C157" s="196"/>
      <c r="D157" s="196"/>
      <c r="E157" s="197"/>
      <c r="F157" s="196"/>
      <c r="G157" s="198"/>
    </row>
    <row r="158" spans="1:7" x14ac:dyDescent="0.2">
      <c r="A158" s="199"/>
      <c r="B158" s="199"/>
      <c r="C158" s="193"/>
      <c r="D158" s="193"/>
      <c r="E158" s="200"/>
      <c r="F158" s="193"/>
      <c r="G158" s="193"/>
    </row>
    <row r="159" spans="1:7" x14ac:dyDescent="0.2">
      <c r="A159" s="193"/>
      <c r="B159" s="193"/>
      <c r="C159" s="193"/>
      <c r="D159" s="193"/>
      <c r="E159" s="200"/>
      <c r="F159" s="193"/>
      <c r="G159" s="193"/>
    </row>
    <row r="160" spans="1:7" x14ac:dyDescent="0.2">
      <c r="A160" s="193"/>
      <c r="B160" s="193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  <row r="168" spans="1:7" x14ac:dyDescent="0.2">
      <c r="A168" s="193"/>
      <c r="B168" s="193"/>
      <c r="C168" s="193"/>
      <c r="D168" s="193"/>
      <c r="E168" s="200"/>
      <c r="F168" s="193"/>
      <c r="G168" s="193"/>
    </row>
    <row r="169" spans="1:7" x14ac:dyDescent="0.2">
      <c r="A169" s="193"/>
      <c r="B169" s="193"/>
      <c r="C169" s="193"/>
      <c r="D169" s="193"/>
      <c r="E169" s="200"/>
      <c r="F169" s="193"/>
      <c r="G169" s="193"/>
    </row>
    <row r="170" spans="1:7" x14ac:dyDescent="0.2">
      <c r="A170" s="193"/>
      <c r="B170" s="193"/>
      <c r="C170" s="193"/>
      <c r="D170" s="193"/>
      <c r="E170" s="200"/>
      <c r="F170" s="193"/>
      <c r="G170" s="193"/>
    </row>
  </sheetData>
  <mergeCells count="33">
    <mergeCell ref="C92:D92"/>
    <mergeCell ref="C93:D93"/>
    <mergeCell ref="C95:D95"/>
    <mergeCell ref="C96:D96"/>
    <mergeCell ref="C69:D69"/>
    <mergeCell ref="C72:D72"/>
    <mergeCell ref="C73:D73"/>
    <mergeCell ref="C75:D75"/>
    <mergeCell ref="C78:D78"/>
    <mergeCell ref="C80:D80"/>
    <mergeCell ref="C82:D82"/>
    <mergeCell ref="C85:D85"/>
    <mergeCell ref="C87:D87"/>
    <mergeCell ref="C58:D58"/>
    <mergeCell ref="C60:D60"/>
    <mergeCell ref="C62:D62"/>
    <mergeCell ref="C64:D64"/>
    <mergeCell ref="C52:D52"/>
    <mergeCell ref="C54:D54"/>
    <mergeCell ref="C39:D39"/>
    <mergeCell ref="C42:D42"/>
    <mergeCell ref="C44:D44"/>
    <mergeCell ref="C21:D21"/>
    <mergeCell ref="C23:D23"/>
    <mergeCell ref="C25:D25"/>
    <mergeCell ref="C29:D29"/>
    <mergeCell ref="C31:D31"/>
    <mergeCell ref="C33:D33"/>
    <mergeCell ref="C13:D13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2015-02-26T15:47:30Z</dcterms:created>
  <dcterms:modified xsi:type="dcterms:W3CDTF">2015-02-26T15:47:54Z</dcterms:modified>
</cp:coreProperties>
</file>